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<sst xmlns="http://schemas.openxmlformats.org/spreadsheetml/2006/main" count="163" uniqueCount="116">
  <si>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</si>
  <si>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</si>
  <si>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</si>
  <si>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</si>
  <si>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</si>
  <si>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</si>
  <si>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</si>
  <si>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</si>
  <si>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</si>
  <si>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</si>
  <si>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</si>
  <si>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</si>
  <si>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</si>
  <si>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</si>
  <si>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</si>
  <si>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</si>
  <si>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</si>
  <si>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</si>
  <si>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</si>
  <si>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</si>
  <si>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</si>
  <si>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</si>
  <si>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</si>
  <si>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</si>
  <si>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</si>
  <si>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</si>
  <si>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</si>
  <si>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</si>
  <si>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</si>
  <si>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</si>
  <si>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</si>
  <si>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</si>
  <si>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</si>
  <si>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</si>
  <si>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</si>
  <si>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</si>
  <si>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</si>
  <si>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</si>
  <si>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</si>
  <si>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</si>
  <si>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</si>
  <si>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</si>
  <si>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</si>
  <si>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</si>
  <si>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</si>
  <si>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</si>
  <si>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</si>
  <si>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</si>
  <si>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</si>
  <si>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</si>
  <si>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</si>
  <si>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</si>
  <si>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ООО УК " Строим будущее"</t>
  </si>
  <si>
    <t>Н.Н.Назыров</t>
  </si>
  <si>
    <t xml:space="preserve">             Утверждаю:</t>
  </si>
  <si>
    <t xml:space="preserve">   Генеральный директор</t>
  </si>
  <si>
    <t>Главный инженер ______________ Т.В.Хасанова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</si>
  <si>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</si>
  <si>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</si>
  <si>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</si>
  <si>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</si>
  <si>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</si>
  <si>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</si>
  <si>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</si>
  <si>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</si>
  <si>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</si>
  <si>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</si>
  <si>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</si>
  <si>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</si>
  <si>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</si>
  <si>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</si>
  <si>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</si>
  <si>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</si>
  <si>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</si>
  <si>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</si>
  <si>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</si>
  <si>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</si>
  <si>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</si>
  <si>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</si>
  <si>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</si>
  <si>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</si>
  <si>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</si>
  <si>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</si>
  <si>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</si>
  <si>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</si>
  <si>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</si>
  <si>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</si>
  <si>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</si>
  <si>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</si>
  <si>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</si>
  <si>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</si>
  <si>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</si>
  <si>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</si>
  <si>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</si>
  <si>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</si>
  <si>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</si>
  <si>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</si>
  <si>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</si>
  <si>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</si>
  <si>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</si>
  <si>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</si>
  <si>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</si>
  <si>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</si>
  <si>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</si>
  <si>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</si>
  <si>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</si>
  <si>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</si>
  <si>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</si>
  <si>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</si>
  <si>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</si>
  <si>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</si>
  <si>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t>36-4-3</t>
  </si>
  <si>
    <t>27/17</t>
  </si>
  <si>
    <t>Исп. Гарипова И.Г.</t>
  </si>
  <si>
    <t>27/16А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</si>
  <si>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Июнь 2012 года.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</si>
</sst>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10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>
      <alignment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>
      <alignment/>
      <protection/>
    </xf>
    <xf numFmtId="0" fontId="4" fillId="0" borderId="19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49" fontId="0" fillId="0" borderId="21" xfId="52" applyNumberFormat="1" applyFont="1" applyBorder="1" applyAlignment="1">
      <alignment horizontal="center"/>
      <protection/>
    </xf>
    <xf numFmtId="0" fontId="7" fillId="24" borderId="20" xfId="52" applyFont="1" applyFill="1" applyBorder="1" applyAlignment="1">
      <alignment horizontal="center"/>
      <protection/>
    </xf>
    <xf numFmtId="2" fontId="7" fillId="24" borderId="22" xfId="52" applyNumberFormat="1" applyFont="1" applyFill="1" applyBorder="1" applyAlignment="1">
      <alignment horizontal="center"/>
      <protection/>
    </xf>
    <xf numFmtId="0" fontId="7" fillId="24" borderId="23" xfId="52" applyFont="1" applyFill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49" fontId="7" fillId="0" borderId="24" xfId="52" applyNumberFormat="1" applyFont="1" applyBorder="1" applyAlignment="1">
      <alignment horizontal="center"/>
      <protection/>
    </xf>
    <xf numFmtId="0" fontId="4" fillId="0" borderId="25" xfId="52" applyFont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24" borderId="27" xfId="52" applyFont="1" applyFill="1" applyBorder="1" applyAlignment="1">
      <alignment horizontal="center"/>
      <protection/>
    </xf>
    <xf numFmtId="0" fontId="4" fillId="24" borderId="25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0" fillId="0" borderId="21" xfId="52" applyFont="1" applyBorder="1" applyAlignment="1">
      <alignment horizontal="center"/>
      <protection/>
    </xf>
    <xf numFmtId="0" fontId="0" fillId="24" borderId="10" xfId="52" applyFont="1" applyFill="1" applyBorder="1" applyAlignment="1">
      <alignment horizontal="center"/>
      <protection/>
    </xf>
    <xf numFmtId="0" fontId="0" fillId="24" borderId="21" xfId="52" applyFont="1" applyFill="1" applyBorder="1" applyAlignment="1">
      <alignment horizontal="center"/>
      <protection/>
    </xf>
    <xf numFmtId="0" fontId="0" fillId="24" borderId="28" xfId="52" applyFont="1" applyFill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49" fontId="0" fillId="0" borderId="24" xfId="52" applyNumberFormat="1" applyFont="1" applyBorder="1" applyAlignment="1">
      <alignment horizontal="center"/>
      <protection/>
    </xf>
    <xf numFmtId="0" fontId="0" fillId="0" borderId="24" xfId="52" applyFont="1" applyBorder="1" applyAlignment="1">
      <alignment horizontal="center"/>
      <protection/>
    </xf>
    <xf numFmtId="0" fontId="0" fillId="24" borderId="29" xfId="52" applyFont="1" applyFill="1" applyBorder="1" applyAlignment="1">
      <alignment horizontal="center"/>
      <protection/>
    </xf>
    <xf numFmtId="0" fontId="0" fillId="24" borderId="24" xfId="52" applyFont="1" applyFill="1" applyBorder="1" applyAlignment="1">
      <alignment horizontal="center"/>
      <protection/>
    </xf>
    <xf numFmtId="0" fontId="0" fillId="24" borderId="30" xfId="52" applyFont="1" applyFill="1" applyBorder="1" applyAlignment="1">
      <alignment horizontal="center"/>
      <protection/>
    </xf>
    <xf numFmtId="0" fontId="0" fillId="0" borderId="31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25" xfId="52" applyFont="1" applyBorder="1">
      <alignment/>
      <protection/>
    </xf>
    <xf numFmtId="0" fontId="0" fillId="0" borderId="0" xfId="52" applyFont="1" applyBorder="1">
      <alignment/>
      <protection/>
    </xf>
    <xf numFmtId="2" fontId="4" fillId="24" borderId="25" xfId="52" applyNumberFormat="1" applyFont="1" applyFill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0" fillId="24" borderId="32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6"/>
  <sheetViews>
    <sheetView tabSelected="1" workbookViewId="0" topLeftCell="A1">
      <selection activeCell="F77" sqref="F77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hidden="1" customWidth="1"/>
    <col min="5" max="5" width="7.375" style="0" hidden="1" customWidth="1"/>
    <col min="6" max="6" width="18.375" style="0" customWidth="1"/>
    <col min="7" max="9" width="16.00390625" style="0" customWidth="1"/>
  </cols>
  <sheetData>
    <row r="2" spans="2:9" ht="15" hidden="1">
      <c r="B2" s="1"/>
      <c r="C2" s="1"/>
      <c r="D2" s="1"/>
      <c r="E2" s="1"/>
      <c r="F2" s="1"/>
      <c r="G2" s="1"/>
      <c r="H2" s="2" t="s">
        <v>54</v>
      </c>
      <c r="I2" s="2"/>
    </row>
    <row r="3" spans="2:9" ht="15" hidden="1">
      <c r="B3" s="1"/>
      <c r="C3" s="1"/>
      <c r="D3" s="1"/>
      <c r="E3" s="1"/>
      <c r="F3" s="1"/>
      <c r="G3" s="1"/>
      <c r="H3" s="2" t="s">
        <v>55</v>
      </c>
      <c r="I3" s="2"/>
    </row>
    <row r="4" spans="2:9" ht="15" hidden="1">
      <c r="B4" s="1"/>
      <c r="C4" s="1"/>
      <c r="D4" s="1"/>
      <c r="E4" s="1"/>
      <c r="F4" s="1"/>
      <c r="G4" s="1"/>
      <c r="H4" s="2" t="s">
        <v>52</v>
      </c>
      <c r="I4" s="2"/>
    </row>
    <row r="5" spans="2:9" ht="15" hidden="1">
      <c r="B5" s="1"/>
      <c r="C5" s="1"/>
      <c r="D5" s="1"/>
      <c r="E5" s="1"/>
      <c r="F5" s="1"/>
      <c r="G5" s="1"/>
      <c r="H5" s="4"/>
      <c r="I5" s="2" t="s">
        <v>53</v>
      </c>
    </row>
    <row r="6" spans="2:9" ht="12.75" hidden="1">
      <c r="B6" s="1"/>
      <c r="C6" s="1"/>
      <c r="D6" s="1"/>
      <c r="E6" s="1"/>
      <c r="F6" s="1"/>
      <c r="G6" s="5"/>
      <c r="H6" s="1"/>
      <c r="I6" s="6"/>
    </row>
    <row r="7" spans="2:9" ht="15">
      <c r="B7" s="1"/>
      <c r="C7" s="3" t="s">
        <v>115</v>
      </c>
      <c r="D7" s="3"/>
      <c r="E7" s="3"/>
      <c r="F7" s="7"/>
      <c r="G7" s="7"/>
      <c r="H7" s="7"/>
      <c r="I7" s="11"/>
    </row>
    <row r="8" spans="2:9" ht="13.5" thickBot="1">
      <c r="B8" s="1"/>
      <c r="C8" s="1"/>
      <c r="D8" s="1"/>
      <c r="E8" s="1"/>
      <c r="F8" s="1"/>
      <c r="G8" s="5"/>
      <c r="H8" s="1"/>
      <c r="I8" s="6"/>
    </row>
    <row r="9" spans="2:9" ht="12.75">
      <c r="B9" s="12"/>
      <c r="C9" s="8" t="s">
        <v>103</v>
      </c>
      <c r="D9" s="13"/>
      <c r="E9" s="13"/>
      <c r="F9" s="14" t="s">
        <v>0</v>
      </c>
      <c r="G9" s="8" t="s">
        <v>0</v>
      </c>
      <c r="H9" s="8" t="s">
        <v>0</v>
      </c>
      <c r="I9" s="8" t="s">
        <v>0</v>
      </c>
    </row>
    <row r="10" spans="2:9" ht="12.75">
      <c r="B10" s="15" t="s">
        <v>47</v>
      </c>
      <c r="C10" s="9" t="s">
        <v>105</v>
      </c>
      <c r="D10" s="16"/>
      <c r="E10" s="16"/>
      <c r="F10" s="17" t="s">
        <v>1</v>
      </c>
      <c r="G10" s="9" t="s">
        <v>3</v>
      </c>
      <c r="H10" s="9" t="s">
        <v>5</v>
      </c>
      <c r="I10" s="9" t="s">
        <v>106</v>
      </c>
    </row>
    <row r="11" spans="2:9" ht="13.5" thickBot="1">
      <c r="B11" s="18" t="s">
        <v>48</v>
      </c>
      <c r="C11" s="10" t="s">
        <v>104</v>
      </c>
      <c r="D11" s="19"/>
      <c r="E11" s="19"/>
      <c r="F11" s="20" t="s">
        <v>2</v>
      </c>
      <c r="G11" s="10" t="s">
        <v>4</v>
      </c>
      <c r="H11" s="10" t="s">
        <v>6</v>
      </c>
      <c r="I11" s="10" t="s">
        <v>107</v>
      </c>
    </row>
    <row r="12" spans="2:9" ht="12.75">
      <c r="B12" s="21">
        <v>1</v>
      </c>
      <c r="C12" s="22" t="s">
        <v>95</v>
      </c>
      <c r="D12" s="23" t="s">
        <v>76</v>
      </c>
      <c r="E12" s="37" t="s">
        <v>101</v>
      </c>
      <c r="F12" s="38">
        <v>504</v>
      </c>
      <c r="G12" s="39">
        <v>1163</v>
      </c>
      <c r="H12" s="40">
        <v>29920</v>
      </c>
      <c r="I12" s="24"/>
    </row>
    <row r="13" spans="2:9" ht="12.75">
      <c r="B13" s="41">
        <v>2</v>
      </c>
      <c r="C13" s="42" t="s">
        <v>98</v>
      </c>
      <c r="D13" s="25" t="s">
        <v>76</v>
      </c>
      <c r="E13" s="43">
        <v>79</v>
      </c>
      <c r="F13" s="44">
        <v>901</v>
      </c>
      <c r="G13" s="45">
        <v>1896</v>
      </c>
      <c r="H13" s="40">
        <f>19351+6760+19261</f>
        <v>45372</v>
      </c>
      <c r="I13" s="24"/>
    </row>
    <row r="14" spans="2:9" ht="12.75">
      <c r="B14" s="41">
        <v>3</v>
      </c>
      <c r="C14" s="42" t="s">
        <v>96</v>
      </c>
      <c r="D14" s="21" t="s">
        <v>59</v>
      </c>
      <c r="E14" s="43" t="s">
        <v>102</v>
      </c>
      <c r="F14" s="44">
        <v>578</v>
      </c>
      <c r="G14" s="45">
        <v>1244</v>
      </c>
      <c r="H14" s="40">
        <v>24347</v>
      </c>
      <c r="I14" s="24"/>
    </row>
    <row r="15" spans="2:9" ht="12.75">
      <c r="B15" s="21">
        <v>4</v>
      </c>
      <c r="C15" s="22" t="s">
        <v>51</v>
      </c>
      <c r="D15" s="21" t="s">
        <v>59</v>
      </c>
      <c r="E15" s="37" t="s">
        <v>60</v>
      </c>
      <c r="F15" s="38">
        <v>240</v>
      </c>
      <c r="G15" s="45">
        <v>1702</v>
      </c>
      <c r="H15" s="40">
        <v>24668</v>
      </c>
      <c r="I15" s="24"/>
    </row>
    <row r="16" spans="2:9" ht="12.75">
      <c r="B16" s="41">
        <v>5</v>
      </c>
      <c r="C16" s="42" t="s">
        <v>7</v>
      </c>
      <c r="D16" s="26" t="s">
        <v>61</v>
      </c>
      <c r="E16" s="27" t="s">
        <v>62</v>
      </c>
      <c r="F16" s="38">
        <v>470</v>
      </c>
      <c r="G16" s="45">
        <v>940</v>
      </c>
      <c r="H16" s="40">
        <v>19841</v>
      </c>
      <c r="I16" s="24"/>
    </row>
    <row r="17" spans="2:9" ht="12.75">
      <c r="B17" s="21">
        <v>6</v>
      </c>
      <c r="C17" s="42" t="s">
        <v>8</v>
      </c>
      <c r="D17" s="26" t="s">
        <v>63</v>
      </c>
      <c r="E17" s="27">
        <v>45</v>
      </c>
      <c r="F17" s="44">
        <v>251</v>
      </c>
      <c r="G17" s="45">
        <v>495</v>
      </c>
      <c r="H17" s="40">
        <v>21652</v>
      </c>
      <c r="I17" s="24"/>
    </row>
    <row r="18" spans="2:9" ht="12.75">
      <c r="B18" s="41">
        <v>7</v>
      </c>
      <c r="C18" s="42" t="s">
        <v>9</v>
      </c>
      <c r="D18" s="26" t="s">
        <v>63</v>
      </c>
      <c r="E18" s="27" t="s">
        <v>64</v>
      </c>
      <c r="F18" s="44">
        <v>253</v>
      </c>
      <c r="G18" s="45">
        <v>613</v>
      </c>
      <c r="H18" s="40">
        <v>21336</v>
      </c>
      <c r="I18" s="24"/>
    </row>
    <row r="19" spans="2:9" ht="12.75">
      <c r="B19" s="41">
        <v>8</v>
      </c>
      <c r="C19" s="43" t="s">
        <v>114</v>
      </c>
      <c r="D19" s="28" t="s">
        <v>65</v>
      </c>
      <c r="E19" s="27" t="s">
        <v>66</v>
      </c>
      <c r="F19" s="44">
        <v>528</v>
      </c>
      <c r="G19" s="45">
        <v>972</v>
      </c>
      <c r="H19" s="40">
        <v>18593</v>
      </c>
      <c r="I19" s="24"/>
    </row>
    <row r="20" spans="2:9" ht="12.75">
      <c r="B20" s="21">
        <v>9</v>
      </c>
      <c r="C20" s="43" t="s">
        <v>108</v>
      </c>
      <c r="D20" s="28" t="s">
        <v>68</v>
      </c>
      <c r="E20" s="27">
        <v>32</v>
      </c>
      <c r="F20" s="44">
        <v>333</v>
      </c>
      <c r="G20" s="45">
        <f>1605+1257</f>
        <v>2862</v>
      </c>
      <c r="H20" s="40">
        <v>46602</v>
      </c>
      <c r="I20" s="24"/>
    </row>
    <row r="21" spans="2:9" ht="12.75">
      <c r="B21" s="41">
        <v>10</v>
      </c>
      <c r="C21" s="43" t="s">
        <v>109</v>
      </c>
      <c r="D21" s="28" t="s">
        <v>68</v>
      </c>
      <c r="E21" s="27">
        <v>36</v>
      </c>
      <c r="F21" s="44">
        <v>164</v>
      </c>
      <c r="G21" s="45">
        <v>1498</v>
      </c>
      <c r="H21" s="40">
        <v>24222</v>
      </c>
      <c r="I21" s="24"/>
    </row>
    <row r="22" spans="2:9" ht="12.75">
      <c r="B22" s="21">
        <v>11</v>
      </c>
      <c r="C22" s="43" t="s">
        <v>91</v>
      </c>
      <c r="D22" s="28" t="s">
        <v>68</v>
      </c>
      <c r="E22" s="27">
        <v>40</v>
      </c>
      <c r="F22" s="44">
        <v>89</v>
      </c>
      <c r="G22" s="45">
        <v>811</v>
      </c>
      <c r="H22" s="40">
        <v>12273</v>
      </c>
      <c r="I22" s="24"/>
    </row>
    <row r="23" spans="2:9" ht="12.75">
      <c r="B23" s="41">
        <v>12</v>
      </c>
      <c r="C23" s="43" t="s">
        <v>92</v>
      </c>
      <c r="D23" s="28" t="s">
        <v>68</v>
      </c>
      <c r="E23" s="27">
        <v>42</v>
      </c>
      <c r="F23" s="44">
        <v>213</v>
      </c>
      <c r="G23" s="45">
        <v>665</v>
      </c>
      <c r="H23" s="40">
        <v>12306</v>
      </c>
      <c r="I23" s="24"/>
    </row>
    <row r="24" spans="2:9" ht="12.75">
      <c r="B24" s="41">
        <v>13</v>
      </c>
      <c r="C24" s="43" t="s">
        <v>93</v>
      </c>
      <c r="D24" s="28" t="s">
        <v>68</v>
      </c>
      <c r="E24" s="27">
        <v>44</v>
      </c>
      <c r="F24" s="44">
        <v>89</v>
      </c>
      <c r="G24" s="45">
        <v>808</v>
      </c>
      <c r="H24" s="40">
        <v>12104</v>
      </c>
      <c r="I24" s="24"/>
    </row>
    <row r="25" spans="2:9" ht="12.75">
      <c r="B25" s="21">
        <v>14</v>
      </c>
      <c r="C25" s="43" t="s">
        <v>57</v>
      </c>
      <c r="D25" s="28" t="s">
        <v>67</v>
      </c>
      <c r="E25" s="27">
        <v>11</v>
      </c>
      <c r="F25" s="44">
        <v>617</v>
      </c>
      <c r="G25" s="45">
        <v>1291</v>
      </c>
      <c r="H25" s="40">
        <v>26627</v>
      </c>
      <c r="I25" s="24"/>
    </row>
    <row r="26" spans="2:9" ht="12.75">
      <c r="B26" s="41">
        <v>15</v>
      </c>
      <c r="C26" s="43" t="s">
        <v>10</v>
      </c>
      <c r="D26" s="28" t="s">
        <v>68</v>
      </c>
      <c r="E26" s="27">
        <v>13</v>
      </c>
      <c r="F26" s="44">
        <v>236</v>
      </c>
      <c r="G26" s="45">
        <v>646</v>
      </c>
      <c r="H26" s="40">
        <v>9683</v>
      </c>
      <c r="I26" s="24"/>
    </row>
    <row r="27" spans="2:9" ht="12.75">
      <c r="B27" s="21">
        <v>16</v>
      </c>
      <c r="C27" s="43" t="s">
        <v>11</v>
      </c>
      <c r="D27" s="28" t="s">
        <v>68</v>
      </c>
      <c r="E27" s="27">
        <v>15</v>
      </c>
      <c r="F27" s="44">
        <v>229</v>
      </c>
      <c r="G27" s="45">
        <v>367</v>
      </c>
      <c r="H27" s="40">
        <v>7554</v>
      </c>
      <c r="I27" s="24"/>
    </row>
    <row r="28" spans="2:9" ht="12.75">
      <c r="B28" s="41">
        <v>17</v>
      </c>
      <c r="C28" s="43" t="s">
        <v>58</v>
      </c>
      <c r="D28" s="28" t="s">
        <v>68</v>
      </c>
      <c r="E28" s="27" t="s">
        <v>69</v>
      </c>
      <c r="F28" s="44">
        <v>172</v>
      </c>
      <c r="G28" s="45">
        <v>434</v>
      </c>
      <c r="H28" s="40">
        <v>8496</v>
      </c>
      <c r="I28" s="24"/>
    </row>
    <row r="29" spans="2:9" ht="12.75">
      <c r="B29" s="41">
        <v>18</v>
      </c>
      <c r="C29" s="43" t="s">
        <v>90</v>
      </c>
      <c r="D29" s="26" t="s">
        <v>70</v>
      </c>
      <c r="E29" s="27">
        <v>7</v>
      </c>
      <c r="F29" s="44">
        <v>681</v>
      </c>
      <c r="G29" s="45">
        <f>1386+978</f>
        <v>2364</v>
      </c>
      <c r="H29" s="40">
        <v>42040</v>
      </c>
      <c r="I29" s="24"/>
    </row>
    <row r="30" spans="2:9" ht="12.75">
      <c r="B30" s="21">
        <v>19</v>
      </c>
      <c r="C30" s="43" t="s">
        <v>49</v>
      </c>
      <c r="D30" s="28" t="s">
        <v>67</v>
      </c>
      <c r="E30" s="29" t="s">
        <v>71</v>
      </c>
      <c r="F30" s="44">
        <v>804</v>
      </c>
      <c r="G30" s="45">
        <v>1403</v>
      </c>
      <c r="H30" s="40">
        <v>34276</v>
      </c>
      <c r="I30" s="24"/>
    </row>
    <row r="31" spans="2:9" ht="12.75">
      <c r="B31" s="21">
        <v>20</v>
      </c>
      <c r="C31" s="43" t="s">
        <v>111</v>
      </c>
      <c r="D31" s="28" t="s">
        <v>68</v>
      </c>
      <c r="E31" s="29" t="s">
        <v>112</v>
      </c>
      <c r="F31" s="44">
        <v>101</v>
      </c>
      <c r="G31" s="45">
        <f>744+420</f>
        <v>1164</v>
      </c>
      <c r="H31" s="40">
        <v>10345</v>
      </c>
      <c r="I31" s="24"/>
    </row>
    <row r="32" spans="2:9" ht="12.75">
      <c r="B32" s="21">
        <v>21</v>
      </c>
      <c r="C32" s="43" t="s">
        <v>12</v>
      </c>
      <c r="D32" s="28" t="s">
        <v>68</v>
      </c>
      <c r="E32" s="43">
        <v>21</v>
      </c>
      <c r="F32" s="44">
        <v>978</v>
      </c>
      <c r="G32" s="45">
        <f>1212+1034</f>
        <v>2246</v>
      </c>
      <c r="H32" s="40">
        <v>51797</v>
      </c>
      <c r="I32" s="24"/>
    </row>
    <row r="33" spans="2:9" ht="12.75">
      <c r="B33" s="21">
        <v>22</v>
      </c>
      <c r="C33" s="43" t="s">
        <v>13</v>
      </c>
      <c r="D33" s="28" t="s">
        <v>68</v>
      </c>
      <c r="E33" s="43">
        <v>23</v>
      </c>
      <c r="F33" s="44">
        <v>836</v>
      </c>
      <c r="G33" s="45">
        <v>1879</v>
      </c>
      <c r="H33" s="40">
        <v>38701</v>
      </c>
      <c r="I33" s="24"/>
    </row>
    <row r="34" spans="2:9" ht="12.75">
      <c r="B34" s="21">
        <f aca="true" t="shared" si="0" ref="B34:B70">B33+1</f>
        <v>23</v>
      </c>
      <c r="C34" s="43" t="s">
        <v>14</v>
      </c>
      <c r="D34" s="28" t="s">
        <v>68</v>
      </c>
      <c r="E34" s="43">
        <v>25</v>
      </c>
      <c r="F34" s="44">
        <v>1067</v>
      </c>
      <c r="G34" s="45">
        <v>1863</v>
      </c>
      <c r="H34" s="40">
        <v>43060</v>
      </c>
      <c r="I34" s="24"/>
    </row>
    <row r="35" spans="2:9" ht="12.75">
      <c r="B35" s="21">
        <f t="shared" si="0"/>
        <v>24</v>
      </c>
      <c r="C35" s="43" t="s">
        <v>15</v>
      </c>
      <c r="D35" s="26" t="s">
        <v>68</v>
      </c>
      <c r="E35" s="43">
        <v>17</v>
      </c>
      <c r="F35" s="44">
        <v>1561</v>
      </c>
      <c r="G35" s="45">
        <f>2170+1322</f>
        <v>3492</v>
      </c>
      <c r="H35" s="40">
        <v>72195</v>
      </c>
      <c r="I35" s="24"/>
    </row>
    <row r="36" spans="2:9" ht="12.75">
      <c r="B36" s="21">
        <f t="shared" si="0"/>
        <v>25</v>
      </c>
      <c r="C36" s="43" t="s">
        <v>16</v>
      </c>
      <c r="D36" s="26" t="s">
        <v>72</v>
      </c>
      <c r="E36" s="43">
        <v>19</v>
      </c>
      <c r="F36" s="44">
        <v>1116</v>
      </c>
      <c r="G36" s="45">
        <v>2394</v>
      </c>
      <c r="H36" s="40">
        <v>53418</v>
      </c>
      <c r="I36" s="24"/>
    </row>
    <row r="37" spans="2:9" ht="12.75">
      <c r="B37" s="21">
        <f t="shared" si="0"/>
        <v>26</v>
      </c>
      <c r="C37" s="43" t="s">
        <v>17</v>
      </c>
      <c r="D37" s="28" t="s">
        <v>68</v>
      </c>
      <c r="E37" s="43">
        <v>29</v>
      </c>
      <c r="F37" s="44">
        <f>622+516</f>
        <v>1138</v>
      </c>
      <c r="G37" s="45">
        <f>1306+1288</f>
        <v>2594</v>
      </c>
      <c r="H37" s="40">
        <v>52423</v>
      </c>
      <c r="I37" s="24"/>
    </row>
    <row r="38" spans="2:9" ht="12.75">
      <c r="B38" s="21">
        <f t="shared" si="0"/>
        <v>27</v>
      </c>
      <c r="C38" s="43" t="s">
        <v>18</v>
      </c>
      <c r="D38" s="26" t="s">
        <v>68</v>
      </c>
      <c r="E38" s="43">
        <v>31</v>
      </c>
      <c r="F38" s="44">
        <v>383</v>
      </c>
      <c r="G38" s="45">
        <v>914</v>
      </c>
      <c r="H38" s="40">
        <v>14463</v>
      </c>
      <c r="I38" s="24"/>
    </row>
    <row r="39" spans="2:9" ht="12.75">
      <c r="B39" s="21">
        <f t="shared" si="0"/>
        <v>28</v>
      </c>
      <c r="C39" s="43" t="s">
        <v>19</v>
      </c>
      <c r="D39" s="26" t="s">
        <v>73</v>
      </c>
      <c r="E39" s="43">
        <v>27</v>
      </c>
      <c r="F39" s="44">
        <f>518+534</f>
        <v>1052</v>
      </c>
      <c r="G39" s="45">
        <f>1141+928</f>
        <v>2069</v>
      </c>
      <c r="H39" s="40">
        <v>41576</v>
      </c>
      <c r="I39" s="24"/>
    </row>
    <row r="40" spans="2:9" ht="12.75">
      <c r="B40" s="21">
        <f t="shared" si="0"/>
        <v>29</v>
      </c>
      <c r="C40" s="43" t="s">
        <v>20</v>
      </c>
      <c r="D40" s="26" t="s">
        <v>73</v>
      </c>
      <c r="E40" s="43">
        <v>29</v>
      </c>
      <c r="F40" s="44">
        <v>807</v>
      </c>
      <c r="G40" s="45">
        <v>2022</v>
      </c>
      <c r="H40" s="40">
        <v>37435</v>
      </c>
      <c r="I40" s="24"/>
    </row>
    <row r="41" spans="2:9" ht="12.75">
      <c r="B41" s="21">
        <f t="shared" si="0"/>
        <v>30</v>
      </c>
      <c r="C41" s="43" t="s">
        <v>21</v>
      </c>
      <c r="D41" s="26" t="s">
        <v>73</v>
      </c>
      <c r="E41" s="43">
        <v>31</v>
      </c>
      <c r="F41" s="44">
        <v>458</v>
      </c>
      <c r="G41" s="45">
        <v>950</v>
      </c>
      <c r="H41" s="40">
        <v>19461</v>
      </c>
      <c r="I41" s="24"/>
    </row>
    <row r="42" spans="2:9" ht="12.75">
      <c r="B42" s="21">
        <f t="shared" si="0"/>
        <v>31</v>
      </c>
      <c r="C42" s="43" t="s">
        <v>22</v>
      </c>
      <c r="D42" s="26" t="s">
        <v>72</v>
      </c>
      <c r="E42" s="43" t="s">
        <v>74</v>
      </c>
      <c r="F42" s="44">
        <v>635</v>
      </c>
      <c r="G42" s="45">
        <v>1563</v>
      </c>
      <c r="H42" s="40">
        <v>34847</v>
      </c>
      <c r="I42" s="24"/>
    </row>
    <row r="43" spans="2:9" ht="12.75">
      <c r="B43" s="21">
        <f t="shared" si="0"/>
        <v>32</v>
      </c>
      <c r="C43" s="43" t="s">
        <v>23</v>
      </c>
      <c r="D43" s="26" t="s">
        <v>72</v>
      </c>
      <c r="E43" s="43">
        <v>35</v>
      </c>
      <c r="F43" s="44">
        <v>688</v>
      </c>
      <c r="G43" s="45">
        <v>1714</v>
      </c>
      <c r="H43" s="40">
        <v>27152</v>
      </c>
      <c r="I43" s="24"/>
    </row>
    <row r="44" spans="2:9" ht="12.75">
      <c r="B44" s="21">
        <f t="shared" si="0"/>
        <v>33</v>
      </c>
      <c r="C44" s="43" t="s">
        <v>24</v>
      </c>
      <c r="D44" s="26" t="s">
        <v>72</v>
      </c>
      <c r="E44" s="43">
        <v>39</v>
      </c>
      <c r="F44" s="44">
        <v>312</v>
      </c>
      <c r="G44" s="45">
        <v>748</v>
      </c>
      <c r="H44" s="40">
        <v>13742</v>
      </c>
      <c r="I44" s="24"/>
    </row>
    <row r="45" spans="2:9" ht="12.75">
      <c r="B45" s="21">
        <f t="shared" si="0"/>
        <v>34</v>
      </c>
      <c r="C45" s="43" t="s">
        <v>25</v>
      </c>
      <c r="D45" s="26" t="s">
        <v>68</v>
      </c>
      <c r="E45" s="43">
        <v>33</v>
      </c>
      <c r="F45" s="44">
        <f>616+462</f>
        <v>1078</v>
      </c>
      <c r="G45" s="45">
        <v>2918</v>
      </c>
      <c r="H45" s="40">
        <v>50843</v>
      </c>
      <c r="I45" s="24"/>
    </row>
    <row r="46" spans="2:9" ht="12.75">
      <c r="B46" s="21">
        <f t="shared" si="0"/>
        <v>35</v>
      </c>
      <c r="C46" s="43" t="s">
        <v>26</v>
      </c>
      <c r="D46" s="26" t="s">
        <v>68</v>
      </c>
      <c r="E46" s="43">
        <v>35</v>
      </c>
      <c r="F46" s="44">
        <v>694</v>
      </c>
      <c r="G46" s="45">
        <v>1431</v>
      </c>
      <c r="H46" s="40">
        <v>28258</v>
      </c>
      <c r="I46" s="24"/>
    </row>
    <row r="47" spans="2:9" ht="12.75">
      <c r="B47" s="21">
        <f t="shared" si="0"/>
        <v>36</v>
      </c>
      <c r="C47" s="43" t="s">
        <v>27</v>
      </c>
      <c r="D47" s="26" t="s">
        <v>73</v>
      </c>
      <c r="E47" s="43">
        <v>33</v>
      </c>
      <c r="F47" s="44">
        <v>433</v>
      </c>
      <c r="G47" s="45">
        <v>892</v>
      </c>
      <c r="H47" s="40">
        <v>17657</v>
      </c>
      <c r="I47" s="24"/>
    </row>
    <row r="48" spans="2:9" ht="12.75">
      <c r="B48" s="21">
        <f t="shared" si="0"/>
        <v>37</v>
      </c>
      <c r="C48" s="43" t="s">
        <v>28</v>
      </c>
      <c r="D48" s="26" t="s">
        <v>110</v>
      </c>
      <c r="E48" s="43">
        <v>45</v>
      </c>
      <c r="F48" s="44">
        <v>322</v>
      </c>
      <c r="G48" s="45">
        <v>991</v>
      </c>
      <c r="H48" s="40">
        <v>20443</v>
      </c>
      <c r="I48" s="24"/>
    </row>
    <row r="49" spans="2:9" ht="12.75">
      <c r="B49" s="21">
        <f t="shared" si="0"/>
        <v>38</v>
      </c>
      <c r="C49" s="43" t="s">
        <v>29</v>
      </c>
      <c r="D49" s="26" t="s">
        <v>72</v>
      </c>
      <c r="E49" s="43" t="s">
        <v>75</v>
      </c>
      <c r="F49" s="44">
        <v>117</v>
      </c>
      <c r="G49" s="45">
        <v>374</v>
      </c>
      <c r="H49" s="40">
        <v>4405</v>
      </c>
      <c r="I49" s="24"/>
    </row>
    <row r="50" spans="2:9" ht="12.75">
      <c r="B50" s="21">
        <f t="shared" si="0"/>
        <v>39</v>
      </c>
      <c r="C50" s="43" t="s">
        <v>30</v>
      </c>
      <c r="D50" s="26" t="s">
        <v>76</v>
      </c>
      <c r="E50" s="43">
        <v>138</v>
      </c>
      <c r="F50" s="44">
        <v>368</v>
      </c>
      <c r="G50" s="45">
        <v>750</v>
      </c>
      <c r="H50" s="40">
        <v>20389</v>
      </c>
      <c r="I50" s="24"/>
    </row>
    <row r="51" spans="2:9" ht="12.75">
      <c r="B51" s="21">
        <f t="shared" si="0"/>
        <v>40</v>
      </c>
      <c r="C51" s="45" t="s">
        <v>31</v>
      </c>
      <c r="D51" s="25" t="s">
        <v>76</v>
      </c>
      <c r="E51" s="45" t="s">
        <v>77</v>
      </c>
      <c r="F51" s="44">
        <v>210</v>
      </c>
      <c r="G51" s="45">
        <v>657</v>
      </c>
      <c r="H51" s="40">
        <v>12432</v>
      </c>
      <c r="I51" s="24"/>
    </row>
    <row r="52" spans="2:9" ht="12.75">
      <c r="B52" s="21">
        <f t="shared" si="0"/>
        <v>41</v>
      </c>
      <c r="C52" s="43" t="s">
        <v>32</v>
      </c>
      <c r="D52" s="26" t="s">
        <v>78</v>
      </c>
      <c r="E52" s="43">
        <v>59</v>
      </c>
      <c r="F52" s="44">
        <v>488</v>
      </c>
      <c r="G52" s="45">
        <v>585</v>
      </c>
      <c r="H52" s="40">
        <v>10237</v>
      </c>
      <c r="I52" s="24"/>
    </row>
    <row r="53" spans="2:9" ht="12.75">
      <c r="B53" s="21">
        <f t="shared" si="0"/>
        <v>42</v>
      </c>
      <c r="C53" s="43" t="s">
        <v>99</v>
      </c>
      <c r="D53" s="26" t="s">
        <v>78</v>
      </c>
      <c r="E53" s="43" t="s">
        <v>75</v>
      </c>
      <c r="F53" s="44">
        <v>82</v>
      </c>
      <c r="G53" s="45">
        <v>833</v>
      </c>
      <c r="H53" s="40">
        <v>11746</v>
      </c>
      <c r="I53" s="24"/>
    </row>
    <row r="54" spans="2:9" ht="12.75">
      <c r="B54" s="21">
        <f t="shared" si="0"/>
        <v>43</v>
      </c>
      <c r="C54" s="43" t="s">
        <v>33</v>
      </c>
      <c r="D54" s="26" t="s">
        <v>79</v>
      </c>
      <c r="E54" s="43">
        <v>5</v>
      </c>
      <c r="F54" s="44">
        <v>754</v>
      </c>
      <c r="G54" s="45">
        <v>1675</v>
      </c>
      <c r="H54" s="40">
        <v>34863</v>
      </c>
      <c r="I54" s="24"/>
    </row>
    <row r="55" spans="2:9" ht="12.75">
      <c r="B55" s="21">
        <f t="shared" si="0"/>
        <v>44</v>
      </c>
      <c r="C55" s="43" t="s">
        <v>34</v>
      </c>
      <c r="D55" s="26" t="s">
        <v>79</v>
      </c>
      <c r="E55" s="43" t="s">
        <v>80</v>
      </c>
      <c r="F55" s="44">
        <v>266</v>
      </c>
      <c r="G55" s="45">
        <v>595</v>
      </c>
      <c r="H55" s="40">
        <v>10432</v>
      </c>
      <c r="I55" s="24"/>
    </row>
    <row r="56" spans="2:9" ht="12.75">
      <c r="B56" s="21">
        <f t="shared" si="0"/>
        <v>45</v>
      </c>
      <c r="C56" s="43" t="s">
        <v>35</v>
      </c>
      <c r="D56" s="26" t="s">
        <v>81</v>
      </c>
      <c r="E56" s="43" t="s">
        <v>82</v>
      </c>
      <c r="F56" s="44">
        <v>1177</v>
      </c>
      <c r="G56" s="45">
        <v>2032</v>
      </c>
      <c r="H56" s="40">
        <v>35945</v>
      </c>
      <c r="I56" s="24"/>
    </row>
    <row r="57" spans="2:9" ht="12.75">
      <c r="B57" s="21">
        <f t="shared" si="0"/>
        <v>46</v>
      </c>
      <c r="C57" s="43" t="s">
        <v>37</v>
      </c>
      <c r="D57" s="26" t="s">
        <v>81</v>
      </c>
      <c r="E57" s="43" t="s">
        <v>84</v>
      </c>
      <c r="F57" s="44">
        <v>724</v>
      </c>
      <c r="G57" s="45">
        <v>1153</v>
      </c>
      <c r="H57" s="40">
        <v>25328</v>
      </c>
      <c r="I57" s="24"/>
    </row>
    <row r="58" spans="2:9" ht="12.75">
      <c r="B58" s="21">
        <f t="shared" si="0"/>
        <v>47</v>
      </c>
      <c r="C58" s="43" t="s">
        <v>36</v>
      </c>
      <c r="D58" s="26" t="s">
        <v>81</v>
      </c>
      <c r="E58" s="43" t="s">
        <v>83</v>
      </c>
      <c r="F58" s="44">
        <v>363</v>
      </c>
      <c r="G58" s="45">
        <v>663</v>
      </c>
      <c r="H58" s="40">
        <v>13622</v>
      </c>
      <c r="I58" s="24"/>
    </row>
    <row r="59" spans="2:9" ht="12.75">
      <c r="B59" s="21">
        <f t="shared" si="0"/>
        <v>48</v>
      </c>
      <c r="C59" s="43" t="s">
        <v>38</v>
      </c>
      <c r="D59" s="26" t="s">
        <v>81</v>
      </c>
      <c r="E59" s="43" t="s">
        <v>85</v>
      </c>
      <c r="F59" s="44">
        <v>538</v>
      </c>
      <c r="G59" s="45">
        <v>858</v>
      </c>
      <c r="H59" s="40">
        <v>15897</v>
      </c>
      <c r="I59" s="24"/>
    </row>
    <row r="60" spans="2:9" ht="12.75">
      <c r="B60" s="21">
        <f t="shared" si="0"/>
        <v>49</v>
      </c>
      <c r="C60" s="43" t="s">
        <v>39</v>
      </c>
      <c r="D60" s="26" t="s">
        <v>86</v>
      </c>
      <c r="E60" s="43">
        <v>108</v>
      </c>
      <c r="F60" s="44">
        <v>935</v>
      </c>
      <c r="G60" s="45">
        <v>1648</v>
      </c>
      <c r="H60" s="40">
        <v>35292</v>
      </c>
      <c r="I60" s="24"/>
    </row>
    <row r="61" spans="2:9" ht="12.75">
      <c r="B61" s="21">
        <f t="shared" si="0"/>
        <v>50</v>
      </c>
      <c r="C61" s="43" t="s">
        <v>50</v>
      </c>
      <c r="D61" s="26" t="s">
        <v>86</v>
      </c>
      <c r="E61" s="43">
        <v>120</v>
      </c>
      <c r="F61" s="44">
        <v>269</v>
      </c>
      <c r="G61" s="45">
        <v>1123</v>
      </c>
      <c r="H61" s="40">
        <v>27113</v>
      </c>
      <c r="I61" s="24"/>
    </row>
    <row r="62" spans="2:9" ht="12.75">
      <c r="B62" s="21">
        <f t="shared" si="0"/>
        <v>51</v>
      </c>
      <c r="C62" s="43" t="s">
        <v>97</v>
      </c>
      <c r="D62" s="26" t="s">
        <v>86</v>
      </c>
      <c r="E62" s="43">
        <v>124</v>
      </c>
      <c r="F62" s="44">
        <v>341</v>
      </c>
      <c r="G62" s="45">
        <v>679</v>
      </c>
      <c r="H62" s="40">
        <v>22687</v>
      </c>
      <c r="I62" s="24"/>
    </row>
    <row r="63" spans="2:9" ht="12.75">
      <c r="B63" s="21">
        <f t="shared" si="0"/>
        <v>52</v>
      </c>
      <c r="C63" s="43" t="s">
        <v>100</v>
      </c>
      <c r="D63" s="26" t="s">
        <v>86</v>
      </c>
      <c r="E63" s="43">
        <v>128</v>
      </c>
      <c r="F63" s="44">
        <v>335</v>
      </c>
      <c r="G63" s="45">
        <v>834</v>
      </c>
      <c r="H63" s="40">
        <v>23874</v>
      </c>
      <c r="I63" s="24"/>
    </row>
    <row r="64" spans="2:9" ht="12.75">
      <c r="B64" s="21">
        <f t="shared" si="0"/>
        <v>53</v>
      </c>
      <c r="C64" s="43" t="s">
        <v>40</v>
      </c>
      <c r="D64" s="26" t="s">
        <v>86</v>
      </c>
      <c r="E64" s="43">
        <v>110</v>
      </c>
      <c r="F64" s="44">
        <v>711</v>
      </c>
      <c r="G64" s="45">
        <v>1354</v>
      </c>
      <c r="H64" s="40">
        <v>28059</v>
      </c>
      <c r="I64" s="24"/>
    </row>
    <row r="65" spans="2:9" ht="12.75">
      <c r="B65" s="21">
        <f t="shared" si="0"/>
        <v>54</v>
      </c>
      <c r="C65" s="43" t="s">
        <v>41</v>
      </c>
      <c r="D65" s="26" t="s">
        <v>86</v>
      </c>
      <c r="E65" s="43">
        <v>114</v>
      </c>
      <c r="F65" s="44">
        <v>708</v>
      </c>
      <c r="G65" s="45">
        <v>1212</v>
      </c>
      <c r="H65" s="40">
        <v>27621</v>
      </c>
      <c r="I65" s="24"/>
    </row>
    <row r="66" spans="2:9" ht="12.75">
      <c r="B66" s="21">
        <f t="shared" si="0"/>
        <v>55</v>
      </c>
      <c r="C66" s="43" t="s">
        <v>42</v>
      </c>
      <c r="D66" s="26" t="s">
        <v>86</v>
      </c>
      <c r="E66" s="43">
        <v>118</v>
      </c>
      <c r="F66" s="46">
        <v>674</v>
      </c>
      <c r="G66" s="45">
        <v>1073</v>
      </c>
      <c r="H66" s="40">
        <v>25838</v>
      </c>
      <c r="I66" s="24"/>
    </row>
    <row r="67" spans="2:9" ht="12.75">
      <c r="B67" s="21">
        <f t="shared" si="0"/>
        <v>56</v>
      </c>
      <c r="C67" s="43" t="s">
        <v>43</v>
      </c>
      <c r="D67" s="26" t="s">
        <v>86</v>
      </c>
      <c r="E67" s="43">
        <v>122</v>
      </c>
      <c r="F67" s="44">
        <v>712</v>
      </c>
      <c r="G67" s="45">
        <v>1281</v>
      </c>
      <c r="H67" s="40">
        <v>25954</v>
      </c>
      <c r="I67" s="24"/>
    </row>
    <row r="68" spans="2:9" ht="12.75">
      <c r="B68" s="21">
        <f t="shared" si="0"/>
        <v>57</v>
      </c>
      <c r="C68" s="43" t="s">
        <v>44</v>
      </c>
      <c r="D68" s="26" t="s">
        <v>86</v>
      </c>
      <c r="E68" s="43">
        <v>126</v>
      </c>
      <c r="F68" s="44">
        <v>864</v>
      </c>
      <c r="G68" s="45">
        <v>1340</v>
      </c>
      <c r="H68" s="40">
        <v>27165</v>
      </c>
      <c r="I68" s="24"/>
    </row>
    <row r="69" spans="2:9" ht="12.75">
      <c r="B69" s="21">
        <f t="shared" si="0"/>
        <v>58</v>
      </c>
      <c r="C69" s="43" t="s">
        <v>46</v>
      </c>
      <c r="D69" s="26" t="s">
        <v>87</v>
      </c>
      <c r="E69" s="43" t="s">
        <v>89</v>
      </c>
      <c r="F69" s="53">
        <v>341</v>
      </c>
      <c r="G69" s="45">
        <v>891</v>
      </c>
      <c r="H69" s="40">
        <v>13673</v>
      </c>
      <c r="I69" s="24"/>
    </row>
    <row r="70" spans="2:9" ht="13.5" thickBot="1">
      <c r="B70" s="21">
        <f t="shared" si="0"/>
        <v>59</v>
      </c>
      <c r="C70" s="37" t="s">
        <v>45</v>
      </c>
      <c r="D70" s="52" t="s">
        <v>87</v>
      </c>
      <c r="E70" s="37" t="s">
        <v>88</v>
      </c>
      <c r="F70" s="38">
        <v>240</v>
      </c>
      <c r="G70" s="45">
        <v>618</v>
      </c>
      <c r="H70" s="40">
        <v>9737</v>
      </c>
      <c r="I70" s="24"/>
    </row>
    <row r="71" spans="2:9" ht="13.5" thickBot="1">
      <c r="B71" s="47"/>
      <c r="C71" s="30" t="s">
        <v>94</v>
      </c>
      <c r="D71" s="48"/>
      <c r="E71" s="49"/>
      <c r="F71" s="31">
        <f>SUM(F12:F70)</f>
        <v>32228</v>
      </c>
      <c r="G71" s="32">
        <f>SUM(G12:G70)</f>
        <v>76246</v>
      </c>
      <c r="H71" s="33">
        <f>SUM(H12:H70)</f>
        <v>1532037</v>
      </c>
      <c r="I71" s="51">
        <f>SUM(I12:I70)</f>
        <v>0</v>
      </c>
    </row>
    <row r="72" spans="2:9" ht="18.75" customHeight="1">
      <c r="B72" s="50"/>
      <c r="C72" s="34"/>
      <c r="D72" s="50"/>
      <c r="E72" s="50"/>
      <c r="F72" s="35"/>
      <c r="G72" s="35"/>
      <c r="H72" s="35"/>
      <c r="I72" s="35"/>
    </row>
    <row r="73" spans="2:9" ht="14.25" hidden="1">
      <c r="B73" s="3" t="s">
        <v>56</v>
      </c>
      <c r="C73" s="3"/>
      <c r="D73" s="3"/>
      <c r="E73" s="3"/>
      <c r="F73" s="3"/>
      <c r="G73" s="3"/>
      <c r="H73" s="3"/>
      <c r="I73" s="1"/>
    </row>
    <row r="74" spans="2:9" ht="11.25" customHeight="1" hidden="1">
      <c r="B74" s="3"/>
      <c r="C74" s="3"/>
      <c r="D74" s="3"/>
      <c r="E74" s="3"/>
      <c r="F74" s="3"/>
      <c r="G74" s="3"/>
      <c r="H74" s="3"/>
      <c r="I74" s="1"/>
    </row>
    <row r="75" spans="2:9" ht="14.25" hidden="1">
      <c r="B75" s="3"/>
      <c r="C75" s="36" t="s">
        <v>113</v>
      </c>
      <c r="D75" s="36"/>
      <c r="E75" s="36"/>
      <c r="F75" s="36"/>
      <c r="G75" s="3"/>
      <c r="H75" s="3"/>
      <c r="I75" s="1"/>
    </row>
    <row r="76" spans="2:9" ht="14.25">
      <c r="B76" s="3"/>
      <c r="C76" s="3"/>
      <c r="D76" s="3"/>
      <c r="E76" s="3"/>
      <c r="F76" s="3"/>
      <c r="G76" s="3"/>
      <c r="H76" s="3"/>
      <c r="I76" s="1"/>
    </row>
  </sheetData>
  <sheetProtection/>
  <printOptions/>
  <pageMargins left="0.73" right="0.11" top="0.32" bottom="0.35" header="0.34" footer="0.3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2012-06-05T07:42:09Z</cp:lastPrinted>
  <dcterms:created xsi:type="dcterms:W3CDTF">2012-02-17T11:01:08Z</dcterms:created>
  <dcterms:modified xsi:type="dcterms:W3CDTF">2012-06-28T12:14:43Z</dcterms:modified>
  <cp:category/>
  <cp:version/>
  <cp:contentType/>
  <cp:contentStatus/>
</cp:coreProperties>
</file>